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6_那賀庁舎\02治山・林道\02林道\004-1　●路線・工区別（工事データ）（R2以降）\R7\06　長安海川線海川工区\01　発注準備\02  入札情報閲覧ﾃﾞｰﾀ\PPI\01　閲覧ﾃﾞｰﾀ\"/>
    </mc:Choice>
  </mc:AlternateContent>
  <xr:revisionPtr revIDLastSave="0" documentId="13_ncr:1_{7A8B0121-9A4C-4C49-AED0-D3C86D5CF565}" xr6:coauthVersionLast="47" xr6:coauthVersionMax="47" xr10:uidLastSave="{00000000-0000-0000-0000-000000000000}"/>
  <bookViews>
    <workbookView xWindow="28680" yWindow="15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工事費内訳書!$A$1:$G$149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工事費内訳書!$G$149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工事費内訳書!$I$149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5" i="59" l="1"/>
  <c r="G143" i="59"/>
  <c r="G142" i="59" s="1"/>
  <c r="G139" i="59"/>
  <c r="G138" i="59" s="1"/>
  <c r="G137" i="59" s="1"/>
  <c r="G136" i="59" s="1"/>
  <c r="G134" i="59"/>
  <c r="G133" i="59"/>
  <c r="G132" i="59" s="1"/>
  <c r="G130" i="59"/>
  <c r="G125" i="59"/>
  <c r="G102" i="59"/>
  <c r="G101" i="59"/>
  <c r="G100" i="59"/>
  <c r="G97" i="59"/>
  <c r="G96" i="59"/>
  <c r="G95" i="59" s="1"/>
  <c r="G87" i="59"/>
  <c r="G80" i="59"/>
  <c r="G79" i="59"/>
  <c r="G78" i="59"/>
  <c r="G75" i="59"/>
  <c r="G72" i="59"/>
  <c r="G64" i="59"/>
  <c r="G60" i="59" s="1"/>
  <c r="G59" i="59" s="1"/>
  <c r="G61" i="59"/>
  <c r="G56" i="59"/>
  <c r="G55" i="59"/>
  <c r="G54" i="59"/>
  <c r="G47" i="59"/>
  <c r="G46" i="59"/>
  <c r="G45" i="59" s="1"/>
  <c r="G35" i="59"/>
  <c r="G31" i="59"/>
  <c r="G26" i="59"/>
  <c r="G21" i="59"/>
  <c r="G15" i="59"/>
  <c r="G14" i="59" l="1"/>
  <c r="G13" i="59" s="1"/>
  <c r="G12" i="59" s="1"/>
  <c r="G11" i="59" s="1"/>
  <c r="G10" i="59" s="1"/>
  <c r="G148" i="59" s="1"/>
  <c r="G149" i="59" s="1"/>
</calcChain>
</file>

<file path=xl/sharedStrings.xml><?xml version="1.0" encoding="utf-8"?>
<sst xmlns="http://schemas.openxmlformats.org/spreadsheetml/2006/main" count="293" uniqueCount="130">
  <si>
    <t>住　　　　所</t>
  </si>
  <si>
    <t>商号又は名称</t>
  </si>
  <si>
    <t>代 表 者 名</t>
  </si>
  <si>
    <t>工事費内訳書</t>
  </si>
  <si>
    <t>工 事 名</t>
  </si>
  <si>
    <t>Ｒ７那林　林開長安海川線海川　那賀町　開設工事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</si>
  <si>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</si>
  <si>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</si>
  <si>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</si>
  <si>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</si>
  <si>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</si>
  <si>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</si>
  <si>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</si>
  <si>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</si>
  <si>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</si>
  <si>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</si>
  <si>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土工
_x000D_</t>
  </si>
  <si>
    <t>切土　礫質土
_x000D_</t>
  </si>
  <si>
    <t>m3</t>
  </si>
  <si>
    <t>㎡</t>
  </si>
  <si>
    <t>切土　軟岩(Ⅰ)A
_x000D_</t>
  </si>
  <si>
    <t>盛土
_x000D_</t>
  </si>
  <si>
    <t>捨土
_x000D_</t>
  </si>
  <si>
    <t>木材集積場
_x000D_</t>
  </si>
  <si>
    <t>丸太筋工(皮剥無　先端加工有　2本筋工)
_x000D_</t>
  </si>
  <si>
    <t>ｍ</t>
  </si>
  <si>
    <t>丸太筋工(1段積)
_x000D_</t>
  </si>
  <si>
    <t>木柵工
_x000D_</t>
  </si>
  <si>
    <t>礫暗きょ工
_x000D_</t>
  </si>
  <si>
    <t>路面工
_x000D_</t>
  </si>
  <si>
    <t>コンクリート路面工(機械舗設)
_x000D_</t>
  </si>
  <si>
    <t>コンクリート路面工(養生工)
_x000D_</t>
  </si>
  <si>
    <t>溶接金網敷設工
_x000D_</t>
  </si>
  <si>
    <t>舗装止め丸太工(1段)
_x000D_</t>
  </si>
  <si>
    <t>法面保護工
_x000D_</t>
  </si>
  <si>
    <t>擁壁工
_x000D_</t>
  </si>
  <si>
    <t>擁壁工
_x000D_NO.21+6.4～NO.23+10.7（①②）</t>
  </si>
  <si>
    <t>擁壁工
_x000D_NO.21+6.4～NO.23+10.7(③④⑤)</t>
  </si>
  <si>
    <t>キャットウォーク
_x000D_</t>
  </si>
  <si>
    <t>硬質ポリ塩化ビニル管
_x000D_薄肉管VU　径75　 長4.0m</t>
  </si>
  <si>
    <t>本</t>
  </si>
  <si>
    <t>水抜フィルター
_x000D_75F</t>
  </si>
  <si>
    <t>個</t>
  </si>
  <si>
    <t>擁壁工
_x000D_NO.21+6.4～NO.23+10.7(⑥⑦）</t>
  </si>
  <si>
    <t>擁壁工
_x000D_NO.24+4.2～NO.25+2.2(①②)</t>
  </si>
  <si>
    <t>排水施設工
_x000D_</t>
  </si>
  <si>
    <t>排水施設工
_x000D_NO.20+5.5</t>
  </si>
  <si>
    <t>鋼製グレーチング(圧接型受枠付)
_x000D_横断Ｔ－25　995×500×65</t>
  </si>
  <si>
    <t>組</t>
  </si>
  <si>
    <t>排水施設工
_x000D_NO.22+12.0</t>
  </si>
  <si>
    <t>鋼製グレーチング(圧接型受枠付)
_x000D_横断Ｔ－25　995×400×55</t>
  </si>
  <si>
    <t>道路付属施設工
_x000D_</t>
  </si>
  <si>
    <t>補強鉄筋
_x000D_D13</t>
  </si>
  <si>
    <t>kg</t>
  </si>
  <si>
    <t>支障木処理工
_x000D_</t>
  </si>
  <si>
    <t>伐採費
_x000D_スギ</t>
  </si>
  <si>
    <t>スギ　伐採費
_x000D_胸高直径　20cm</t>
  </si>
  <si>
    <t>スギ　伐採費
_x000D_胸高直径　22cm</t>
  </si>
  <si>
    <t>スギ　伐採費
_x000D_胸高直径　23cm</t>
  </si>
  <si>
    <t>スギ　伐採費
_x000D_胸高直径　24cm</t>
  </si>
  <si>
    <t>スギ　伐採費
_x000D_胸高直径　25cm</t>
  </si>
  <si>
    <t>スギ　伐採費
_x000D_胸高直径　27cm</t>
  </si>
  <si>
    <t>スギ　伐採費
_x000D_胸高直径　28cm</t>
  </si>
  <si>
    <t>スギ　伐採費
_x000D_胸高直径　30cm</t>
  </si>
  <si>
    <t>スギ　伐採費
_x000D_胸高直径　31cm</t>
  </si>
  <si>
    <t>スギ　伐採費
_x000D_胸高直径　32cm</t>
  </si>
  <si>
    <t>スギ　伐採費
_x000D_胸高直径　33cm</t>
  </si>
  <si>
    <t>スギ　伐採費
_x000D_胸高直径　35cm</t>
  </si>
  <si>
    <t>スギ　伐採費
_x000D_胸高直径　36cm</t>
  </si>
  <si>
    <t>スギ　伐採費
_x000D_胸高直径　37cm</t>
  </si>
  <si>
    <t>スギ　伐採費
_x000D_胸高直径　38cm</t>
  </si>
  <si>
    <t>スギ　伐採費
_x000D_胸高直径　39cm</t>
  </si>
  <si>
    <t>スギ　伐採費
_x000D_胸高直径　40cm</t>
  </si>
  <si>
    <t>スギ　伐採費
_x000D_胸高直径　41cm</t>
  </si>
  <si>
    <t>スギ　伐採費
_x000D_胸高直径　42cm</t>
  </si>
  <si>
    <t>スギ　伐採費
_x000D_胸高直径　43cm</t>
  </si>
  <si>
    <t>スギ　伐採費
_x000D_胸高直径　45cm</t>
  </si>
  <si>
    <t>スギ　伐採費
_x000D_胸高直径　47cm</t>
  </si>
  <si>
    <t>根株処理
_x000D_</t>
  </si>
  <si>
    <t>木材チップ化
_x000D_投入・破砕・チップ材仮置き</t>
  </si>
  <si>
    <t>根株運搬
_x000D_</t>
  </si>
  <si>
    <t>チップ運搬
_x000D_</t>
  </si>
  <si>
    <t>枝条片付
_x000D_</t>
  </si>
  <si>
    <t>仮設工
_x000D_</t>
  </si>
  <si>
    <t>落石防護柵工
_x000D_</t>
  </si>
  <si>
    <t>直接工事費(諸経費対象外)
_x000D_</t>
  </si>
  <si>
    <t>技術管理費（諸経費対象外）
_x000D_</t>
  </si>
  <si>
    <t>土壌分析試験費
_x000D_条例第58条,規則第35条(諸経費含,28項目,銅含まず)</t>
  </si>
  <si>
    <t>水質分析試験費
_x000D_条例第59条,規則第36条(諸経費含,28項目,銅含まず)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</si>
  <si>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</si>
  <si>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</si>
  <si>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</si>
  <si>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</si>
  <si>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</si>
  <si>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</si>
  <si>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</si>
  <si>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</si>
  <si>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</si>
  <si>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 xml:space="preserve">地山掘削工（床掘）礫質土
</t>
    <phoneticPr fontId="7"/>
  </si>
  <si>
    <t xml:space="preserve">埋戻し
</t>
    <phoneticPr fontId="7"/>
  </si>
  <si>
    <t xml:space="preserve">人力併用機械掘削　礫質土
</t>
    <phoneticPr fontId="7"/>
  </si>
  <si>
    <t xml:space="preserve">掘削土積込
</t>
    <phoneticPr fontId="7"/>
  </si>
  <si>
    <t xml:space="preserve">機械切土法面整形　礫質土
</t>
    <phoneticPr fontId="7"/>
  </si>
  <si>
    <t xml:space="preserve">地山掘削工（床掘）軟岩(Ⅰ)A
</t>
    <phoneticPr fontId="7"/>
  </si>
  <si>
    <t xml:space="preserve">人力併用機械掘削　軟岩(Ⅰ)A
</t>
    <phoneticPr fontId="7"/>
  </si>
  <si>
    <t xml:space="preserve">機械切土法面整形　軟岩(Ⅰ)A
</t>
    <phoneticPr fontId="7"/>
  </si>
  <si>
    <t xml:space="preserve">路床盛土
</t>
    <phoneticPr fontId="7"/>
  </si>
  <si>
    <t xml:space="preserve">路体盛土
</t>
    <phoneticPr fontId="7"/>
  </si>
  <si>
    <t xml:space="preserve">機械運搬　礫質土
</t>
    <phoneticPr fontId="7"/>
  </si>
  <si>
    <t xml:space="preserve">機械運搬　軟岩(Ⅰ)A
</t>
    <phoneticPr fontId="7"/>
  </si>
  <si>
    <t xml:space="preserve">敷均し
</t>
    <phoneticPr fontId="7"/>
  </si>
  <si>
    <t>盛土法面整形(削取り整形)
礫質土</t>
    <phoneticPr fontId="7"/>
  </si>
  <si>
    <t xml:space="preserve">植生シート工
</t>
    <phoneticPr fontId="7"/>
  </si>
  <si>
    <t>水平排水材設置
t=3mm</t>
    <phoneticPr fontId="7"/>
  </si>
  <si>
    <t>ふとんかご
高さ50cm×幅120cm</t>
    <phoneticPr fontId="7"/>
  </si>
  <si>
    <t xml:space="preserve">石材運搬
</t>
    <phoneticPr fontId="7"/>
  </si>
  <si>
    <t>目地板
瀝青繊維質目地板 t=10mm</t>
    <phoneticPr fontId="7"/>
  </si>
  <si>
    <t xml:space="preserve">型枠
</t>
    <phoneticPr fontId="7"/>
  </si>
  <si>
    <t xml:space="preserve">植生マット工
</t>
    <phoneticPr fontId="7"/>
  </si>
  <si>
    <t xml:space="preserve">特殊配合モルタル吹付工Ｂ
</t>
    <phoneticPr fontId="7"/>
  </si>
  <si>
    <t>重力式擁壁
18-8-40(高炉)</t>
    <phoneticPr fontId="7"/>
  </si>
  <si>
    <t xml:space="preserve">基面整正
</t>
    <phoneticPr fontId="7"/>
  </si>
  <si>
    <t>コンクリート（場所打擁壁）
18-8-40(高炉)</t>
    <phoneticPr fontId="7"/>
  </si>
  <si>
    <t xml:space="preserve">型枠（本体）
</t>
    <phoneticPr fontId="7"/>
  </si>
  <si>
    <t xml:space="preserve">型枠（基礎）
</t>
    <phoneticPr fontId="7"/>
  </si>
  <si>
    <t>コンクリート打設
18-8-40(高炉)</t>
    <phoneticPr fontId="7"/>
  </si>
  <si>
    <t>基礎栗石工
20cm</t>
    <phoneticPr fontId="7"/>
  </si>
  <si>
    <t>埋戻しコンクリート
18-8-40(高炉)</t>
    <phoneticPr fontId="7"/>
  </si>
  <si>
    <t>ガードレール設置
ｺﾝｸﾘｰﾄ建込,塗装品C-2B,直線部,直支柱</t>
    <phoneticPr fontId="7"/>
  </si>
  <si>
    <t xml:space="preserve">枝条片付
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</si>
</sst>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51"/>
  <sheetViews>
    <sheetView showGridLines="0" tabSelected="1" zoomScaleNormal="100" zoomScaleSheetLayoutView="100" workbookViewId="0">
      <selection activeCell="K20" sqref="K20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+G11+G142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+G12+G136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+G13+G45+G54+G59+G78+G95+G100+G132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16</v>
      </c>
      <c r="D14" s="33"/>
      <c r="E14" s="9" t="s">
        <v>13</v>
      </c>
      <c r="F14" s="10">
        <v>1</v>
      </c>
      <c r="G14" s="11">
        <f>+G15+G21+G26+G31+G35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17</v>
      </c>
      <c r="E15" s="9" t="s">
        <v>13</v>
      </c>
      <c r="F15" s="10">
        <v>1</v>
      </c>
      <c r="G15" s="11">
        <f>+G16+G17+G18+G19+G20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98</v>
      </c>
      <c r="E16" s="9" t="s">
        <v>18</v>
      </c>
      <c r="F16" s="10">
        <v>95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99</v>
      </c>
      <c r="E17" s="9" t="s">
        <v>18</v>
      </c>
      <c r="F17" s="10">
        <v>135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100</v>
      </c>
      <c r="E18" s="9" t="s">
        <v>18</v>
      </c>
      <c r="F18" s="10">
        <v>154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101</v>
      </c>
      <c r="E19" s="9" t="s">
        <v>18</v>
      </c>
      <c r="F19" s="10">
        <v>166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102</v>
      </c>
      <c r="E20" s="9" t="s">
        <v>19</v>
      </c>
      <c r="F20" s="10">
        <v>132.30000000000001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20</v>
      </c>
      <c r="E21" s="9" t="s">
        <v>13</v>
      </c>
      <c r="F21" s="10">
        <v>1</v>
      </c>
      <c r="G21" s="11">
        <f>+G22+G23+G24+G25</f>
        <v>0</v>
      </c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103</v>
      </c>
      <c r="E22" s="9" t="s">
        <v>18</v>
      </c>
      <c r="F22" s="10">
        <v>285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104</v>
      </c>
      <c r="E23" s="9" t="s">
        <v>18</v>
      </c>
      <c r="F23" s="10">
        <v>453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101</v>
      </c>
      <c r="E24" s="9" t="s">
        <v>18</v>
      </c>
      <c r="F24" s="10">
        <v>491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105</v>
      </c>
      <c r="E25" s="9" t="s">
        <v>19</v>
      </c>
      <c r="F25" s="10">
        <v>303.7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21</v>
      </c>
      <c r="E26" s="9" t="s">
        <v>13</v>
      </c>
      <c r="F26" s="10">
        <v>1</v>
      </c>
      <c r="G26" s="11">
        <f>+G27+G28+G29+G30</f>
        <v>0</v>
      </c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106</v>
      </c>
      <c r="E27" s="9" t="s">
        <v>18</v>
      </c>
      <c r="F27" s="10">
        <v>78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107</v>
      </c>
      <c r="E28" s="9" t="s">
        <v>18</v>
      </c>
      <c r="F28" s="10">
        <v>42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108</v>
      </c>
      <c r="E29" s="9" t="s">
        <v>18</v>
      </c>
      <c r="F29" s="10">
        <v>1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109</v>
      </c>
      <c r="E30" s="9" t="s">
        <v>18</v>
      </c>
      <c r="F30" s="10">
        <v>4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22</v>
      </c>
      <c r="E31" s="9" t="s">
        <v>13</v>
      </c>
      <c r="F31" s="10">
        <v>1</v>
      </c>
      <c r="G31" s="11">
        <f>+G32+G33+G34</f>
        <v>0</v>
      </c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108</v>
      </c>
      <c r="E32" s="9" t="s">
        <v>18</v>
      </c>
      <c r="F32" s="10">
        <v>165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109</v>
      </c>
      <c r="E33" s="9" t="s">
        <v>18</v>
      </c>
      <c r="F33" s="10">
        <v>487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110</v>
      </c>
      <c r="E34" s="9" t="s">
        <v>18</v>
      </c>
      <c r="F34" s="10">
        <v>651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23</v>
      </c>
      <c r="E35" s="9" t="s">
        <v>13</v>
      </c>
      <c r="F35" s="10">
        <v>1</v>
      </c>
      <c r="G35" s="11">
        <f>+G36+G37+G38+G39+G40+G41+G42+G43+G44</f>
        <v>0</v>
      </c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111</v>
      </c>
      <c r="E36" s="9" t="s">
        <v>19</v>
      </c>
      <c r="F36" s="10">
        <v>1538.2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112</v>
      </c>
      <c r="E37" s="9" t="s">
        <v>19</v>
      </c>
      <c r="F37" s="10">
        <v>1538.2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24</v>
      </c>
      <c r="E38" s="9" t="s">
        <v>25</v>
      </c>
      <c r="F38" s="10">
        <v>211.6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26</v>
      </c>
      <c r="E39" s="9" t="s">
        <v>25</v>
      </c>
      <c r="F39" s="10">
        <v>339.1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27</v>
      </c>
      <c r="E40" s="9" t="s">
        <v>25</v>
      </c>
      <c r="F40" s="10">
        <v>102.9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113</v>
      </c>
      <c r="E41" s="9" t="s">
        <v>19</v>
      </c>
      <c r="F41" s="10">
        <v>1269.0999999999999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28</v>
      </c>
      <c r="E42" s="9" t="s">
        <v>25</v>
      </c>
      <c r="F42" s="10">
        <v>21.5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114</v>
      </c>
      <c r="E43" s="9" t="s">
        <v>25</v>
      </c>
      <c r="F43" s="10">
        <v>2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115</v>
      </c>
      <c r="E44" s="9" t="s">
        <v>18</v>
      </c>
      <c r="F44" s="10">
        <v>1.1000000000000001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32" t="s">
        <v>29</v>
      </c>
      <c r="C45" s="32"/>
      <c r="D45" s="33"/>
      <c r="E45" s="9" t="s">
        <v>13</v>
      </c>
      <c r="F45" s="10">
        <v>1</v>
      </c>
      <c r="G45" s="11">
        <f>+G46</f>
        <v>0</v>
      </c>
      <c r="H45" s="12"/>
      <c r="I45" s="13">
        <v>36</v>
      </c>
      <c r="J45" s="13">
        <v>2</v>
      </c>
    </row>
    <row r="46" spans="1:10" ht="42" customHeight="1" x14ac:dyDescent="0.15">
      <c r="A46" s="14"/>
      <c r="B46" s="15"/>
      <c r="C46" s="32" t="s">
        <v>29</v>
      </c>
      <c r="D46" s="33"/>
      <c r="E46" s="9" t="s">
        <v>13</v>
      </c>
      <c r="F46" s="10">
        <v>1</v>
      </c>
      <c r="G46" s="11">
        <f>+G47</f>
        <v>0</v>
      </c>
      <c r="H46" s="12"/>
      <c r="I46" s="13">
        <v>37</v>
      </c>
      <c r="J46" s="13">
        <v>3</v>
      </c>
    </row>
    <row r="47" spans="1:10" ht="42" customHeight="1" x14ac:dyDescent="0.15">
      <c r="A47" s="14"/>
      <c r="B47" s="15"/>
      <c r="C47" s="15"/>
      <c r="D47" s="16" t="s">
        <v>29</v>
      </c>
      <c r="E47" s="9" t="s">
        <v>13</v>
      </c>
      <c r="F47" s="10">
        <v>1</v>
      </c>
      <c r="G47" s="11">
        <f>+G48+G49+G50+G51+G52+G53</f>
        <v>0</v>
      </c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30</v>
      </c>
      <c r="E48" s="9" t="s">
        <v>19</v>
      </c>
      <c r="F48" s="10">
        <v>377.4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31</v>
      </c>
      <c r="E49" s="9" t="s">
        <v>19</v>
      </c>
      <c r="F49" s="10">
        <v>377.4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32</v>
      </c>
      <c r="E50" s="9" t="s">
        <v>19</v>
      </c>
      <c r="F50" s="10">
        <v>343.4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33</v>
      </c>
      <c r="E51" s="9" t="s">
        <v>25</v>
      </c>
      <c r="F51" s="10">
        <v>18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116</v>
      </c>
      <c r="E52" s="9" t="s">
        <v>19</v>
      </c>
      <c r="F52" s="10">
        <v>5.4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117</v>
      </c>
      <c r="E53" s="9" t="s">
        <v>19</v>
      </c>
      <c r="F53" s="10">
        <v>0.5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32" t="s">
        <v>34</v>
      </c>
      <c r="C54" s="32"/>
      <c r="D54" s="33"/>
      <c r="E54" s="9" t="s">
        <v>13</v>
      </c>
      <c r="F54" s="10">
        <v>1</v>
      </c>
      <c r="G54" s="11">
        <f>+G55</f>
        <v>0</v>
      </c>
      <c r="H54" s="12"/>
      <c r="I54" s="13">
        <v>45</v>
      </c>
      <c r="J54" s="13">
        <v>2</v>
      </c>
    </row>
    <row r="55" spans="1:10" ht="42" customHeight="1" x14ac:dyDescent="0.15">
      <c r="A55" s="14"/>
      <c r="B55" s="15"/>
      <c r="C55" s="32" t="s">
        <v>34</v>
      </c>
      <c r="D55" s="33"/>
      <c r="E55" s="9" t="s">
        <v>13</v>
      </c>
      <c r="F55" s="10">
        <v>1</v>
      </c>
      <c r="G55" s="11">
        <f>+G56</f>
        <v>0</v>
      </c>
      <c r="H55" s="12"/>
      <c r="I55" s="13">
        <v>46</v>
      </c>
      <c r="J55" s="13">
        <v>3</v>
      </c>
    </row>
    <row r="56" spans="1:10" ht="42" customHeight="1" x14ac:dyDescent="0.15">
      <c r="A56" s="14"/>
      <c r="B56" s="15"/>
      <c r="C56" s="15"/>
      <c r="D56" s="16" t="s">
        <v>34</v>
      </c>
      <c r="E56" s="9" t="s">
        <v>13</v>
      </c>
      <c r="F56" s="10">
        <v>1</v>
      </c>
      <c r="G56" s="11">
        <f>+G57+G58</f>
        <v>0</v>
      </c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16" t="s">
        <v>118</v>
      </c>
      <c r="E57" s="9" t="s">
        <v>19</v>
      </c>
      <c r="F57" s="10">
        <v>132.30000000000001</v>
      </c>
      <c r="G57" s="17"/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119</v>
      </c>
      <c r="E58" s="9" t="s">
        <v>19</v>
      </c>
      <c r="F58" s="10">
        <v>303.7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14"/>
      <c r="B59" s="32" t="s">
        <v>35</v>
      </c>
      <c r="C59" s="32"/>
      <c r="D59" s="33"/>
      <c r="E59" s="9" t="s">
        <v>13</v>
      </c>
      <c r="F59" s="10">
        <v>1</v>
      </c>
      <c r="G59" s="11">
        <f>+G60</f>
        <v>0</v>
      </c>
      <c r="H59" s="12"/>
      <c r="I59" s="13">
        <v>50</v>
      </c>
      <c r="J59" s="13">
        <v>2</v>
      </c>
    </row>
    <row r="60" spans="1:10" ht="42" customHeight="1" x14ac:dyDescent="0.15">
      <c r="A60" s="14"/>
      <c r="B60" s="15"/>
      <c r="C60" s="32" t="s">
        <v>35</v>
      </c>
      <c r="D60" s="33"/>
      <c r="E60" s="9" t="s">
        <v>13</v>
      </c>
      <c r="F60" s="10">
        <v>1</v>
      </c>
      <c r="G60" s="11">
        <f>+G61+G64+G72+G75</f>
        <v>0</v>
      </c>
      <c r="H60" s="12"/>
      <c r="I60" s="13">
        <v>51</v>
      </c>
      <c r="J60" s="13">
        <v>3</v>
      </c>
    </row>
    <row r="61" spans="1:10" ht="42" customHeight="1" x14ac:dyDescent="0.15">
      <c r="A61" s="14"/>
      <c r="B61" s="15"/>
      <c r="C61" s="15"/>
      <c r="D61" s="16" t="s">
        <v>36</v>
      </c>
      <c r="E61" s="9" t="s">
        <v>13</v>
      </c>
      <c r="F61" s="10">
        <v>1</v>
      </c>
      <c r="G61" s="11">
        <f>+G62+G63</f>
        <v>0</v>
      </c>
      <c r="H61" s="12"/>
      <c r="I61" s="13">
        <v>52</v>
      </c>
      <c r="J61" s="13">
        <v>4</v>
      </c>
    </row>
    <row r="62" spans="1:10" ht="42" customHeight="1" x14ac:dyDescent="0.15">
      <c r="A62" s="14"/>
      <c r="B62" s="15"/>
      <c r="C62" s="15"/>
      <c r="D62" s="16" t="s">
        <v>120</v>
      </c>
      <c r="E62" s="9" t="s">
        <v>18</v>
      </c>
      <c r="F62" s="10">
        <v>19.100000000000001</v>
      </c>
      <c r="G62" s="17"/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16" t="s">
        <v>121</v>
      </c>
      <c r="E63" s="9" t="s">
        <v>19</v>
      </c>
      <c r="F63" s="10">
        <v>15.6</v>
      </c>
      <c r="G63" s="17"/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16" t="s">
        <v>37</v>
      </c>
      <c r="E64" s="9" t="s">
        <v>13</v>
      </c>
      <c r="F64" s="10">
        <v>1</v>
      </c>
      <c r="G64" s="11">
        <f>+G65+G66+G67+G68+G69+G70+G71</f>
        <v>0</v>
      </c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122</v>
      </c>
      <c r="E65" s="9" t="s">
        <v>18</v>
      </c>
      <c r="F65" s="10">
        <v>192.6</v>
      </c>
      <c r="G65" s="17"/>
      <c r="H65" s="12"/>
      <c r="I65" s="13">
        <v>56</v>
      </c>
      <c r="J65" s="13">
        <v>4</v>
      </c>
    </row>
    <row r="66" spans="1:10" ht="42" customHeight="1" x14ac:dyDescent="0.15">
      <c r="A66" s="14"/>
      <c r="B66" s="15"/>
      <c r="C66" s="15"/>
      <c r="D66" s="16" t="s">
        <v>123</v>
      </c>
      <c r="E66" s="9" t="s">
        <v>19</v>
      </c>
      <c r="F66" s="10">
        <v>200.7</v>
      </c>
      <c r="G66" s="17"/>
      <c r="H66" s="12"/>
      <c r="I66" s="13">
        <v>57</v>
      </c>
      <c r="J66" s="13">
        <v>4</v>
      </c>
    </row>
    <row r="67" spans="1:10" ht="42" customHeight="1" x14ac:dyDescent="0.15">
      <c r="A67" s="14"/>
      <c r="B67" s="15"/>
      <c r="C67" s="15"/>
      <c r="D67" s="16" t="s">
        <v>124</v>
      </c>
      <c r="E67" s="9" t="s">
        <v>19</v>
      </c>
      <c r="F67" s="10">
        <v>15</v>
      </c>
      <c r="G67" s="17"/>
      <c r="H67" s="12"/>
      <c r="I67" s="13">
        <v>58</v>
      </c>
      <c r="J67" s="13">
        <v>4</v>
      </c>
    </row>
    <row r="68" spans="1:10" ht="42" customHeight="1" x14ac:dyDescent="0.15">
      <c r="A68" s="14"/>
      <c r="B68" s="15"/>
      <c r="C68" s="15"/>
      <c r="D68" s="16" t="s">
        <v>38</v>
      </c>
      <c r="E68" s="9" t="s">
        <v>25</v>
      </c>
      <c r="F68" s="10">
        <v>53.8</v>
      </c>
      <c r="G68" s="17"/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121</v>
      </c>
      <c r="E69" s="9" t="s">
        <v>19</v>
      </c>
      <c r="F69" s="10">
        <v>54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14"/>
      <c r="B70" s="15"/>
      <c r="C70" s="15"/>
      <c r="D70" s="16" t="s">
        <v>39</v>
      </c>
      <c r="E70" s="9" t="s">
        <v>40</v>
      </c>
      <c r="F70" s="10">
        <v>18.3</v>
      </c>
      <c r="G70" s="17"/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41</v>
      </c>
      <c r="E71" s="9" t="s">
        <v>42</v>
      </c>
      <c r="F71" s="10">
        <v>51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43</v>
      </c>
      <c r="E72" s="9" t="s">
        <v>13</v>
      </c>
      <c r="F72" s="10">
        <v>1</v>
      </c>
      <c r="G72" s="11">
        <f>+G73+G74</f>
        <v>0</v>
      </c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16" t="s">
        <v>120</v>
      </c>
      <c r="E73" s="9" t="s">
        <v>18</v>
      </c>
      <c r="F73" s="10">
        <v>28.7</v>
      </c>
      <c r="G73" s="17"/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121</v>
      </c>
      <c r="E74" s="9" t="s">
        <v>19</v>
      </c>
      <c r="F74" s="10">
        <v>15.4</v>
      </c>
      <c r="G74" s="17"/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16" t="s">
        <v>44</v>
      </c>
      <c r="E75" s="9" t="s">
        <v>13</v>
      </c>
      <c r="F75" s="10">
        <v>1</v>
      </c>
      <c r="G75" s="11">
        <f>+G76+G77</f>
        <v>0</v>
      </c>
      <c r="H75" s="12"/>
      <c r="I75" s="13">
        <v>66</v>
      </c>
      <c r="J75" s="13">
        <v>4</v>
      </c>
    </row>
    <row r="76" spans="1:10" ht="42" customHeight="1" x14ac:dyDescent="0.15">
      <c r="A76" s="14"/>
      <c r="B76" s="15"/>
      <c r="C76" s="15"/>
      <c r="D76" s="16" t="s">
        <v>120</v>
      </c>
      <c r="E76" s="9" t="s">
        <v>18</v>
      </c>
      <c r="F76" s="10">
        <v>19.7</v>
      </c>
      <c r="G76" s="17"/>
      <c r="H76" s="12"/>
      <c r="I76" s="13">
        <v>67</v>
      </c>
      <c r="J76" s="13">
        <v>4</v>
      </c>
    </row>
    <row r="77" spans="1:10" ht="42" customHeight="1" x14ac:dyDescent="0.15">
      <c r="A77" s="14"/>
      <c r="B77" s="15"/>
      <c r="C77" s="15"/>
      <c r="D77" s="16" t="s">
        <v>121</v>
      </c>
      <c r="E77" s="9" t="s">
        <v>19</v>
      </c>
      <c r="F77" s="10">
        <v>14.2</v>
      </c>
      <c r="G77" s="17"/>
      <c r="H77" s="12"/>
      <c r="I77" s="13">
        <v>68</v>
      </c>
      <c r="J77" s="13">
        <v>4</v>
      </c>
    </row>
    <row r="78" spans="1:10" ht="42" customHeight="1" x14ac:dyDescent="0.15">
      <c r="A78" s="14"/>
      <c r="B78" s="32" t="s">
        <v>45</v>
      </c>
      <c r="C78" s="32"/>
      <c r="D78" s="33"/>
      <c r="E78" s="9" t="s">
        <v>13</v>
      </c>
      <c r="F78" s="10">
        <v>1</v>
      </c>
      <c r="G78" s="11">
        <f>+G79</f>
        <v>0</v>
      </c>
      <c r="H78" s="12"/>
      <c r="I78" s="13">
        <v>69</v>
      </c>
      <c r="J78" s="13">
        <v>2</v>
      </c>
    </row>
    <row r="79" spans="1:10" ht="42" customHeight="1" x14ac:dyDescent="0.15">
      <c r="A79" s="14"/>
      <c r="B79" s="15"/>
      <c r="C79" s="32" t="s">
        <v>45</v>
      </c>
      <c r="D79" s="33"/>
      <c r="E79" s="9" t="s">
        <v>13</v>
      </c>
      <c r="F79" s="10">
        <v>1</v>
      </c>
      <c r="G79" s="11">
        <f>+G80+G87</f>
        <v>0</v>
      </c>
      <c r="H79" s="12"/>
      <c r="I79" s="13">
        <v>70</v>
      </c>
      <c r="J79" s="13">
        <v>3</v>
      </c>
    </row>
    <row r="80" spans="1:10" ht="42" customHeight="1" x14ac:dyDescent="0.15">
      <c r="A80" s="14"/>
      <c r="B80" s="15"/>
      <c r="C80" s="15"/>
      <c r="D80" s="16" t="s">
        <v>46</v>
      </c>
      <c r="E80" s="9" t="s">
        <v>13</v>
      </c>
      <c r="F80" s="10">
        <v>1</v>
      </c>
      <c r="G80" s="11">
        <f>+G81+G82+G83+G84+G85+G86</f>
        <v>0</v>
      </c>
      <c r="H80" s="12"/>
      <c r="I80" s="13">
        <v>71</v>
      </c>
      <c r="J80" s="13">
        <v>4</v>
      </c>
    </row>
    <row r="81" spans="1:10" ht="42" customHeight="1" x14ac:dyDescent="0.15">
      <c r="A81" s="14"/>
      <c r="B81" s="15"/>
      <c r="C81" s="15"/>
      <c r="D81" s="16" t="s">
        <v>47</v>
      </c>
      <c r="E81" s="9" t="s">
        <v>48</v>
      </c>
      <c r="F81" s="10">
        <v>12</v>
      </c>
      <c r="G81" s="17"/>
      <c r="H81" s="12"/>
      <c r="I81" s="13">
        <v>72</v>
      </c>
      <c r="J81" s="13">
        <v>4</v>
      </c>
    </row>
    <row r="82" spans="1:10" ht="42" customHeight="1" x14ac:dyDescent="0.15">
      <c r="A82" s="14"/>
      <c r="B82" s="15"/>
      <c r="C82" s="15"/>
      <c r="D82" s="16" t="s">
        <v>125</v>
      </c>
      <c r="E82" s="9" t="s">
        <v>18</v>
      </c>
      <c r="F82" s="10">
        <v>5.6</v>
      </c>
      <c r="G82" s="17"/>
      <c r="H82" s="12"/>
      <c r="I82" s="13">
        <v>73</v>
      </c>
      <c r="J82" s="13">
        <v>4</v>
      </c>
    </row>
    <row r="83" spans="1:10" ht="42" customHeight="1" x14ac:dyDescent="0.15">
      <c r="A83" s="14"/>
      <c r="B83" s="15"/>
      <c r="C83" s="15"/>
      <c r="D83" s="16" t="s">
        <v>117</v>
      </c>
      <c r="E83" s="9" t="s">
        <v>19</v>
      </c>
      <c r="F83" s="10">
        <v>34.5</v>
      </c>
      <c r="G83" s="17"/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15"/>
      <c r="D84" s="16" t="s">
        <v>126</v>
      </c>
      <c r="E84" s="9" t="s">
        <v>19</v>
      </c>
      <c r="F84" s="10">
        <v>15.8</v>
      </c>
      <c r="G84" s="17"/>
      <c r="H84" s="12"/>
      <c r="I84" s="13">
        <v>75</v>
      </c>
      <c r="J84" s="13">
        <v>4</v>
      </c>
    </row>
    <row r="85" spans="1:10" ht="42" customHeight="1" x14ac:dyDescent="0.15">
      <c r="A85" s="14"/>
      <c r="B85" s="15"/>
      <c r="C85" s="15"/>
      <c r="D85" s="16" t="s">
        <v>115</v>
      </c>
      <c r="E85" s="9" t="s">
        <v>18</v>
      </c>
      <c r="F85" s="10">
        <v>3.6</v>
      </c>
      <c r="G85" s="17"/>
      <c r="H85" s="12"/>
      <c r="I85" s="13">
        <v>76</v>
      </c>
      <c r="J85" s="13">
        <v>4</v>
      </c>
    </row>
    <row r="86" spans="1:10" ht="42" customHeight="1" x14ac:dyDescent="0.15">
      <c r="A86" s="14"/>
      <c r="B86" s="15"/>
      <c r="C86" s="15"/>
      <c r="D86" s="16" t="s">
        <v>127</v>
      </c>
      <c r="E86" s="9" t="s">
        <v>18</v>
      </c>
      <c r="F86" s="10">
        <v>0.6</v>
      </c>
      <c r="G86" s="17"/>
      <c r="H86" s="12"/>
      <c r="I86" s="13">
        <v>77</v>
      </c>
      <c r="J86" s="13">
        <v>4</v>
      </c>
    </row>
    <row r="87" spans="1:10" ht="42" customHeight="1" x14ac:dyDescent="0.15">
      <c r="A87" s="14"/>
      <c r="B87" s="15"/>
      <c r="C87" s="15"/>
      <c r="D87" s="16" t="s">
        <v>49</v>
      </c>
      <c r="E87" s="9" t="s">
        <v>13</v>
      </c>
      <c r="F87" s="10">
        <v>1</v>
      </c>
      <c r="G87" s="11">
        <f>+G88+G89+G90+G91+G92+G93+G94</f>
        <v>0</v>
      </c>
      <c r="H87" s="12"/>
      <c r="I87" s="13">
        <v>78</v>
      </c>
      <c r="J87" s="13">
        <v>4</v>
      </c>
    </row>
    <row r="88" spans="1:10" ht="42" customHeight="1" x14ac:dyDescent="0.15">
      <c r="A88" s="14"/>
      <c r="B88" s="15"/>
      <c r="C88" s="15"/>
      <c r="D88" s="16" t="s">
        <v>50</v>
      </c>
      <c r="E88" s="9" t="s">
        <v>48</v>
      </c>
      <c r="F88" s="10">
        <v>5</v>
      </c>
      <c r="G88" s="17"/>
      <c r="H88" s="12"/>
      <c r="I88" s="13">
        <v>79</v>
      </c>
      <c r="J88" s="13">
        <v>4</v>
      </c>
    </row>
    <row r="89" spans="1:10" ht="42" customHeight="1" x14ac:dyDescent="0.15">
      <c r="A89" s="14"/>
      <c r="B89" s="15"/>
      <c r="C89" s="15"/>
      <c r="D89" s="16" t="s">
        <v>125</v>
      </c>
      <c r="E89" s="9" t="s">
        <v>18</v>
      </c>
      <c r="F89" s="10">
        <v>2.1</v>
      </c>
      <c r="G89" s="17"/>
      <c r="H89" s="12"/>
      <c r="I89" s="13">
        <v>80</v>
      </c>
      <c r="J89" s="13">
        <v>4</v>
      </c>
    </row>
    <row r="90" spans="1:10" ht="42" customHeight="1" x14ac:dyDescent="0.15">
      <c r="A90" s="14"/>
      <c r="B90" s="15"/>
      <c r="C90" s="15"/>
      <c r="D90" s="16" t="s">
        <v>117</v>
      </c>
      <c r="E90" s="9" t="s">
        <v>19</v>
      </c>
      <c r="F90" s="10">
        <v>13.3</v>
      </c>
      <c r="G90" s="17"/>
      <c r="H90" s="12"/>
      <c r="I90" s="13">
        <v>81</v>
      </c>
      <c r="J90" s="13">
        <v>4</v>
      </c>
    </row>
    <row r="91" spans="1:10" ht="42" customHeight="1" x14ac:dyDescent="0.15">
      <c r="A91" s="14"/>
      <c r="B91" s="15"/>
      <c r="C91" s="15"/>
      <c r="D91" s="16" t="s">
        <v>126</v>
      </c>
      <c r="E91" s="9" t="s">
        <v>19</v>
      </c>
      <c r="F91" s="10">
        <v>6.6</v>
      </c>
      <c r="G91" s="17"/>
      <c r="H91" s="12"/>
      <c r="I91" s="13">
        <v>82</v>
      </c>
      <c r="J91" s="13">
        <v>4</v>
      </c>
    </row>
    <row r="92" spans="1:10" ht="42" customHeight="1" x14ac:dyDescent="0.15">
      <c r="A92" s="14"/>
      <c r="B92" s="15"/>
      <c r="C92" s="15"/>
      <c r="D92" s="16" t="s">
        <v>115</v>
      </c>
      <c r="E92" s="9" t="s">
        <v>18</v>
      </c>
      <c r="F92" s="10">
        <v>1.5</v>
      </c>
      <c r="G92" s="17"/>
      <c r="H92" s="12"/>
      <c r="I92" s="13">
        <v>83</v>
      </c>
      <c r="J92" s="13">
        <v>4</v>
      </c>
    </row>
    <row r="93" spans="1:10" ht="42" customHeight="1" x14ac:dyDescent="0.15">
      <c r="A93" s="14"/>
      <c r="B93" s="15"/>
      <c r="C93" s="15"/>
      <c r="D93" s="16" t="s">
        <v>114</v>
      </c>
      <c r="E93" s="9" t="s">
        <v>25</v>
      </c>
      <c r="F93" s="10">
        <v>2</v>
      </c>
      <c r="G93" s="17"/>
      <c r="H93" s="12"/>
      <c r="I93" s="13">
        <v>84</v>
      </c>
      <c r="J93" s="13">
        <v>4</v>
      </c>
    </row>
    <row r="94" spans="1:10" ht="42" customHeight="1" x14ac:dyDescent="0.15">
      <c r="A94" s="14"/>
      <c r="B94" s="15"/>
      <c r="C94" s="15"/>
      <c r="D94" s="16" t="s">
        <v>115</v>
      </c>
      <c r="E94" s="9" t="s">
        <v>18</v>
      </c>
      <c r="F94" s="10">
        <v>1.1000000000000001</v>
      </c>
      <c r="G94" s="17"/>
      <c r="H94" s="12"/>
      <c r="I94" s="13">
        <v>85</v>
      </c>
      <c r="J94" s="13">
        <v>4</v>
      </c>
    </row>
    <row r="95" spans="1:10" ht="42" customHeight="1" x14ac:dyDescent="0.15">
      <c r="A95" s="14"/>
      <c r="B95" s="32" t="s">
        <v>51</v>
      </c>
      <c r="C95" s="32"/>
      <c r="D95" s="33"/>
      <c r="E95" s="9" t="s">
        <v>13</v>
      </c>
      <c r="F95" s="10">
        <v>1</v>
      </c>
      <c r="G95" s="11">
        <f>+G96</f>
        <v>0</v>
      </c>
      <c r="H95" s="12"/>
      <c r="I95" s="13">
        <v>86</v>
      </c>
      <c r="J95" s="13">
        <v>2</v>
      </c>
    </row>
    <row r="96" spans="1:10" ht="42" customHeight="1" x14ac:dyDescent="0.15">
      <c r="A96" s="14"/>
      <c r="B96" s="15"/>
      <c r="C96" s="32" t="s">
        <v>51</v>
      </c>
      <c r="D96" s="33"/>
      <c r="E96" s="9" t="s">
        <v>13</v>
      </c>
      <c r="F96" s="10">
        <v>1</v>
      </c>
      <c r="G96" s="11">
        <f>+G97</f>
        <v>0</v>
      </c>
      <c r="H96" s="12"/>
      <c r="I96" s="13">
        <v>87</v>
      </c>
      <c r="J96" s="13">
        <v>3</v>
      </c>
    </row>
    <row r="97" spans="1:10" ht="42" customHeight="1" x14ac:dyDescent="0.15">
      <c r="A97" s="14"/>
      <c r="B97" s="15"/>
      <c r="C97" s="15"/>
      <c r="D97" s="16" t="s">
        <v>51</v>
      </c>
      <c r="E97" s="9" t="s">
        <v>13</v>
      </c>
      <c r="F97" s="10">
        <v>1</v>
      </c>
      <c r="G97" s="11">
        <f>+G98+G99</f>
        <v>0</v>
      </c>
      <c r="H97" s="12"/>
      <c r="I97" s="13">
        <v>88</v>
      </c>
      <c r="J97" s="13">
        <v>4</v>
      </c>
    </row>
    <row r="98" spans="1:10" ht="42" customHeight="1" x14ac:dyDescent="0.15">
      <c r="A98" s="14"/>
      <c r="B98" s="15"/>
      <c r="C98" s="15"/>
      <c r="D98" s="16" t="s">
        <v>128</v>
      </c>
      <c r="E98" s="9" t="s">
        <v>25</v>
      </c>
      <c r="F98" s="10">
        <v>43</v>
      </c>
      <c r="G98" s="17"/>
      <c r="H98" s="12"/>
      <c r="I98" s="13">
        <v>89</v>
      </c>
      <c r="J98" s="13">
        <v>4</v>
      </c>
    </row>
    <row r="99" spans="1:10" ht="42" customHeight="1" x14ac:dyDescent="0.15">
      <c r="A99" s="14"/>
      <c r="B99" s="15"/>
      <c r="C99" s="15"/>
      <c r="D99" s="16" t="s">
        <v>52</v>
      </c>
      <c r="E99" s="9" t="s">
        <v>53</v>
      </c>
      <c r="F99" s="10">
        <v>32.799999999999997</v>
      </c>
      <c r="G99" s="17"/>
      <c r="H99" s="12"/>
      <c r="I99" s="13">
        <v>90</v>
      </c>
      <c r="J99" s="13">
        <v>4</v>
      </c>
    </row>
    <row r="100" spans="1:10" ht="42" customHeight="1" x14ac:dyDescent="0.15">
      <c r="A100" s="14"/>
      <c r="B100" s="32" t="s">
        <v>54</v>
      </c>
      <c r="C100" s="32"/>
      <c r="D100" s="33"/>
      <c r="E100" s="9" t="s">
        <v>13</v>
      </c>
      <c r="F100" s="10">
        <v>1</v>
      </c>
      <c r="G100" s="11">
        <f>+G101</f>
        <v>0</v>
      </c>
      <c r="H100" s="12"/>
      <c r="I100" s="13">
        <v>91</v>
      </c>
      <c r="J100" s="13">
        <v>2</v>
      </c>
    </row>
    <row r="101" spans="1:10" ht="42" customHeight="1" x14ac:dyDescent="0.15">
      <c r="A101" s="14"/>
      <c r="B101" s="15"/>
      <c r="C101" s="32" t="s">
        <v>54</v>
      </c>
      <c r="D101" s="33"/>
      <c r="E101" s="9" t="s">
        <v>13</v>
      </c>
      <c r="F101" s="10">
        <v>1</v>
      </c>
      <c r="G101" s="11">
        <f>+G102+G125+G130</f>
        <v>0</v>
      </c>
      <c r="H101" s="12"/>
      <c r="I101" s="13">
        <v>92</v>
      </c>
      <c r="J101" s="13">
        <v>3</v>
      </c>
    </row>
    <row r="102" spans="1:10" ht="42" customHeight="1" x14ac:dyDescent="0.15">
      <c r="A102" s="14"/>
      <c r="B102" s="15"/>
      <c r="C102" s="15"/>
      <c r="D102" s="16" t="s">
        <v>55</v>
      </c>
      <c r="E102" s="9" t="s">
        <v>13</v>
      </c>
      <c r="F102" s="10">
        <v>1</v>
      </c>
      <c r="G102" s="11">
        <f>+G103+G104+G105+G106+G107+G108+G109+G110+G111+G112+G113+G114+G115+G116+G117+G118+G119+G120+G121+G122+G123+G124</f>
        <v>0</v>
      </c>
      <c r="H102" s="12"/>
      <c r="I102" s="13">
        <v>93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56</v>
      </c>
      <c r="E103" s="9" t="s">
        <v>40</v>
      </c>
      <c r="F103" s="10">
        <v>2</v>
      </c>
      <c r="G103" s="17"/>
      <c r="H103" s="12"/>
      <c r="I103" s="13">
        <v>94</v>
      </c>
      <c r="J103" s="13">
        <v>4</v>
      </c>
    </row>
    <row r="104" spans="1:10" ht="42" customHeight="1" x14ac:dyDescent="0.15">
      <c r="A104" s="14"/>
      <c r="B104" s="15"/>
      <c r="C104" s="15"/>
      <c r="D104" s="16" t="s">
        <v>57</v>
      </c>
      <c r="E104" s="9" t="s">
        <v>40</v>
      </c>
      <c r="F104" s="10">
        <v>1</v>
      </c>
      <c r="G104" s="17"/>
      <c r="H104" s="12"/>
      <c r="I104" s="13">
        <v>95</v>
      </c>
      <c r="J104" s="13">
        <v>4</v>
      </c>
    </row>
    <row r="105" spans="1:10" ht="42" customHeight="1" x14ac:dyDescent="0.15">
      <c r="A105" s="14"/>
      <c r="B105" s="15"/>
      <c r="C105" s="15"/>
      <c r="D105" s="16" t="s">
        <v>58</v>
      </c>
      <c r="E105" s="9" t="s">
        <v>40</v>
      </c>
      <c r="F105" s="10">
        <v>1</v>
      </c>
      <c r="G105" s="17"/>
      <c r="H105" s="12"/>
      <c r="I105" s="13">
        <v>96</v>
      </c>
      <c r="J105" s="13">
        <v>4</v>
      </c>
    </row>
    <row r="106" spans="1:10" ht="42" customHeight="1" x14ac:dyDescent="0.15">
      <c r="A106" s="14"/>
      <c r="B106" s="15"/>
      <c r="C106" s="15"/>
      <c r="D106" s="16" t="s">
        <v>59</v>
      </c>
      <c r="E106" s="9" t="s">
        <v>40</v>
      </c>
      <c r="F106" s="10">
        <v>3</v>
      </c>
      <c r="G106" s="17"/>
      <c r="H106" s="12"/>
      <c r="I106" s="13">
        <v>97</v>
      </c>
      <c r="J106" s="13">
        <v>4</v>
      </c>
    </row>
    <row r="107" spans="1:10" ht="42" customHeight="1" x14ac:dyDescent="0.15">
      <c r="A107" s="14"/>
      <c r="B107" s="15"/>
      <c r="C107" s="15"/>
      <c r="D107" s="16" t="s">
        <v>60</v>
      </c>
      <c r="E107" s="9" t="s">
        <v>40</v>
      </c>
      <c r="F107" s="10">
        <v>5</v>
      </c>
      <c r="G107" s="17"/>
      <c r="H107" s="12"/>
      <c r="I107" s="13">
        <v>98</v>
      </c>
      <c r="J107" s="13">
        <v>4</v>
      </c>
    </row>
    <row r="108" spans="1:10" ht="42" customHeight="1" x14ac:dyDescent="0.15">
      <c r="A108" s="14"/>
      <c r="B108" s="15"/>
      <c r="C108" s="15"/>
      <c r="D108" s="16" t="s">
        <v>61</v>
      </c>
      <c r="E108" s="9" t="s">
        <v>40</v>
      </c>
      <c r="F108" s="10">
        <v>6</v>
      </c>
      <c r="G108" s="17"/>
      <c r="H108" s="12"/>
      <c r="I108" s="13">
        <v>99</v>
      </c>
      <c r="J108" s="13">
        <v>4</v>
      </c>
    </row>
    <row r="109" spans="1:10" ht="42" customHeight="1" x14ac:dyDescent="0.15">
      <c r="A109" s="14"/>
      <c r="B109" s="15"/>
      <c r="C109" s="15"/>
      <c r="D109" s="16" t="s">
        <v>62</v>
      </c>
      <c r="E109" s="9" t="s">
        <v>40</v>
      </c>
      <c r="F109" s="10">
        <v>1</v>
      </c>
      <c r="G109" s="17"/>
      <c r="H109" s="12"/>
      <c r="I109" s="13">
        <v>100</v>
      </c>
      <c r="J109" s="13">
        <v>4</v>
      </c>
    </row>
    <row r="110" spans="1:10" ht="42" customHeight="1" x14ac:dyDescent="0.15">
      <c r="A110" s="14"/>
      <c r="B110" s="15"/>
      <c r="C110" s="15"/>
      <c r="D110" s="16" t="s">
        <v>63</v>
      </c>
      <c r="E110" s="9" t="s">
        <v>40</v>
      </c>
      <c r="F110" s="10">
        <v>5</v>
      </c>
      <c r="G110" s="17"/>
      <c r="H110" s="12"/>
      <c r="I110" s="13">
        <v>101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64</v>
      </c>
      <c r="E111" s="9" t="s">
        <v>40</v>
      </c>
      <c r="F111" s="10">
        <v>3</v>
      </c>
      <c r="G111" s="17"/>
      <c r="H111" s="12"/>
      <c r="I111" s="13">
        <v>102</v>
      </c>
      <c r="J111" s="13">
        <v>4</v>
      </c>
    </row>
    <row r="112" spans="1:10" ht="42" customHeight="1" x14ac:dyDescent="0.15">
      <c r="A112" s="14"/>
      <c r="B112" s="15"/>
      <c r="C112" s="15"/>
      <c r="D112" s="16" t="s">
        <v>65</v>
      </c>
      <c r="E112" s="9" t="s">
        <v>40</v>
      </c>
      <c r="F112" s="10">
        <v>2</v>
      </c>
      <c r="G112" s="17"/>
      <c r="H112" s="12"/>
      <c r="I112" s="13">
        <v>103</v>
      </c>
      <c r="J112" s="13">
        <v>4</v>
      </c>
    </row>
    <row r="113" spans="1:10" ht="42" customHeight="1" x14ac:dyDescent="0.15">
      <c r="A113" s="14"/>
      <c r="B113" s="15"/>
      <c r="C113" s="15"/>
      <c r="D113" s="16" t="s">
        <v>66</v>
      </c>
      <c r="E113" s="9" t="s">
        <v>40</v>
      </c>
      <c r="F113" s="10">
        <v>2</v>
      </c>
      <c r="G113" s="17"/>
      <c r="H113" s="12"/>
      <c r="I113" s="13">
        <v>104</v>
      </c>
      <c r="J113" s="13">
        <v>4</v>
      </c>
    </row>
    <row r="114" spans="1:10" ht="42" customHeight="1" x14ac:dyDescent="0.15">
      <c r="A114" s="14"/>
      <c r="B114" s="15"/>
      <c r="C114" s="15"/>
      <c r="D114" s="16" t="s">
        <v>67</v>
      </c>
      <c r="E114" s="9" t="s">
        <v>40</v>
      </c>
      <c r="F114" s="10">
        <v>4</v>
      </c>
      <c r="G114" s="17"/>
      <c r="H114" s="12"/>
      <c r="I114" s="13">
        <v>105</v>
      </c>
      <c r="J114" s="13">
        <v>4</v>
      </c>
    </row>
    <row r="115" spans="1:10" ht="42" customHeight="1" x14ac:dyDescent="0.15">
      <c r="A115" s="14"/>
      <c r="B115" s="15"/>
      <c r="C115" s="15"/>
      <c r="D115" s="16" t="s">
        <v>68</v>
      </c>
      <c r="E115" s="9" t="s">
        <v>40</v>
      </c>
      <c r="F115" s="10">
        <v>2</v>
      </c>
      <c r="G115" s="17"/>
      <c r="H115" s="12"/>
      <c r="I115" s="13">
        <v>106</v>
      </c>
      <c r="J115" s="13">
        <v>4</v>
      </c>
    </row>
    <row r="116" spans="1:10" ht="42" customHeight="1" x14ac:dyDescent="0.15">
      <c r="A116" s="14"/>
      <c r="B116" s="15"/>
      <c r="C116" s="15"/>
      <c r="D116" s="16" t="s">
        <v>69</v>
      </c>
      <c r="E116" s="9" t="s">
        <v>40</v>
      </c>
      <c r="F116" s="10">
        <v>4</v>
      </c>
      <c r="G116" s="17"/>
      <c r="H116" s="12"/>
      <c r="I116" s="13">
        <v>107</v>
      </c>
      <c r="J116" s="13">
        <v>4</v>
      </c>
    </row>
    <row r="117" spans="1:10" ht="42" customHeight="1" x14ac:dyDescent="0.15">
      <c r="A117" s="14"/>
      <c r="B117" s="15"/>
      <c r="C117" s="15"/>
      <c r="D117" s="16" t="s">
        <v>70</v>
      </c>
      <c r="E117" s="9" t="s">
        <v>40</v>
      </c>
      <c r="F117" s="10">
        <v>1</v>
      </c>
      <c r="G117" s="17"/>
      <c r="H117" s="12"/>
      <c r="I117" s="13">
        <v>108</v>
      </c>
      <c r="J117" s="13">
        <v>4</v>
      </c>
    </row>
    <row r="118" spans="1:10" ht="42" customHeight="1" x14ac:dyDescent="0.15">
      <c r="A118" s="14"/>
      <c r="B118" s="15"/>
      <c r="C118" s="15"/>
      <c r="D118" s="16" t="s">
        <v>71</v>
      </c>
      <c r="E118" s="9" t="s">
        <v>40</v>
      </c>
      <c r="F118" s="10">
        <v>4</v>
      </c>
      <c r="G118" s="17"/>
      <c r="H118" s="12"/>
      <c r="I118" s="13">
        <v>109</v>
      </c>
      <c r="J118" s="13">
        <v>4</v>
      </c>
    </row>
    <row r="119" spans="1:10" ht="42" customHeight="1" x14ac:dyDescent="0.15">
      <c r="A119" s="14"/>
      <c r="B119" s="15"/>
      <c r="C119" s="15"/>
      <c r="D119" s="16" t="s">
        <v>72</v>
      </c>
      <c r="E119" s="9" t="s">
        <v>40</v>
      </c>
      <c r="F119" s="10">
        <v>1</v>
      </c>
      <c r="G119" s="17"/>
      <c r="H119" s="12"/>
      <c r="I119" s="13">
        <v>110</v>
      </c>
      <c r="J119" s="13">
        <v>4</v>
      </c>
    </row>
    <row r="120" spans="1:10" ht="42" customHeight="1" x14ac:dyDescent="0.15">
      <c r="A120" s="14"/>
      <c r="B120" s="15"/>
      <c r="C120" s="15"/>
      <c r="D120" s="16" t="s">
        <v>73</v>
      </c>
      <c r="E120" s="9" t="s">
        <v>40</v>
      </c>
      <c r="F120" s="10">
        <v>1</v>
      </c>
      <c r="G120" s="17"/>
      <c r="H120" s="12"/>
      <c r="I120" s="13">
        <v>111</v>
      </c>
      <c r="J120" s="13">
        <v>4</v>
      </c>
    </row>
    <row r="121" spans="1:10" ht="42" customHeight="1" x14ac:dyDescent="0.15">
      <c r="A121" s="14"/>
      <c r="B121" s="15"/>
      <c r="C121" s="15"/>
      <c r="D121" s="16" t="s">
        <v>74</v>
      </c>
      <c r="E121" s="9" t="s">
        <v>40</v>
      </c>
      <c r="F121" s="10">
        <v>1</v>
      </c>
      <c r="G121" s="17"/>
      <c r="H121" s="12"/>
      <c r="I121" s="13">
        <v>112</v>
      </c>
      <c r="J121" s="13">
        <v>4</v>
      </c>
    </row>
    <row r="122" spans="1:10" ht="42" customHeight="1" x14ac:dyDescent="0.15">
      <c r="A122" s="14"/>
      <c r="B122" s="15"/>
      <c r="C122" s="15"/>
      <c r="D122" s="16" t="s">
        <v>75</v>
      </c>
      <c r="E122" s="9" t="s">
        <v>40</v>
      </c>
      <c r="F122" s="10">
        <v>1</v>
      </c>
      <c r="G122" s="17"/>
      <c r="H122" s="12"/>
      <c r="I122" s="13">
        <v>113</v>
      </c>
      <c r="J122" s="13">
        <v>4</v>
      </c>
    </row>
    <row r="123" spans="1:10" ht="42" customHeight="1" x14ac:dyDescent="0.15">
      <c r="A123" s="14"/>
      <c r="B123" s="15"/>
      <c r="C123" s="15"/>
      <c r="D123" s="16" t="s">
        <v>76</v>
      </c>
      <c r="E123" s="9" t="s">
        <v>40</v>
      </c>
      <c r="F123" s="10">
        <v>1</v>
      </c>
      <c r="G123" s="17"/>
      <c r="H123" s="12"/>
      <c r="I123" s="13">
        <v>114</v>
      </c>
      <c r="J123" s="13">
        <v>4</v>
      </c>
    </row>
    <row r="124" spans="1:10" ht="42" customHeight="1" x14ac:dyDescent="0.15">
      <c r="A124" s="14"/>
      <c r="B124" s="15"/>
      <c r="C124" s="15"/>
      <c r="D124" s="16" t="s">
        <v>77</v>
      </c>
      <c r="E124" s="9" t="s">
        <v>40</v>
      </c>
      <c r="F124" s="10">
        <v>2</v>
      </c>
      <c r="G124" s="17"/>
      <c r="H124" s="12"/>
      <c r="I124" s="13">
        <v>115</v>
      </c>
      <c r="J124" s="13">
        <v>4</v>
      </c>
    </row>
    <row r="125" spans="1:10" ht="42" customHeight="1" x14ac:dyDescent="0.15">
      <c r="A125" s="14"/>
      <c r="B125" s="15"/>
      <c r="C125" s="15"/>
      <c r="D125" s="16" t="s">
        <v>78</v>
      </c>
      <c r="E125" s="9" t="s">
        <v>13</v>
      </c>
      <c r="F125" s="10">
        <v>1</v>
      </c>
      <c r="G125" s="11">
        <f>+G126+G127+G128+G129</f>
        <v>0</v>
      </c>
      <c r="H125" s="12"/>
      <c r="I125" s="13">
        <v>116</v>
      </c>
      <c r="J125" s="13">
        <v>4</v>
      </c>
    </row>
    <row r="126" spans="1:10" ht="42" customHeight="1" x14ac:dyDescent="0.15">
      <c r="A126" s="14"/>
      <c r="B126" s="15"/>
      <c r="C126" s="15"/>
      <c r="D126" s="16" t="s">
        <v>79</v>
      </c>
      <c r="E126" s="9" t="s">
        <v>18</v>
      </c>
      <c r="F126" s="10">
        <v>16.7</v>
      </c>
      <c r="G126" s="17"/>
      <c r="H126" s="12"/>
      <c r="I126" s="13">
        <v>117</v>
      </c>
      <c r="J126" s="13">
        <v>4</v>
      </c>
    </row>
    <row r="127" spans="1:10" ht="42" customHeight="1" x14ac:dyDescent="0.15">
      <c r="A127" s="14"/>
      <c r="B127" s="15"/>
      <c r="C127" s="15"/>
      <c r="D127" s="16" t="s">
        <v>80</v>
      </c>
      <c r="E127" s="9" t="s">
        <v>18</v>
      </c>
      <c r="F127" s="10">
        <v>21.3</v>
      </c>
      <c r="G127" s="17"/>
      <c r="H127" s="12"/>
      <c r="I127" s="13">
        <v>118</v>
      </c>
      <c r="J127" s="13">
        <v>4</v>
      </c>
    </row>
    <row r="128" spans="1:10" ht="42" customHeight="1" x14ac:dyDescent="0.15">
      <c r="A128" s="14"/>
      <c r="B128" s="15"/>
      <c r="C128" s="15"/>
      <c r="D128" s="16" t="s">
        <v>81</v>
      </c>
      <c r="E128" s="9" t="s">
        <v>18</v>
      </c>
      <c r="F128" s="10">
        <v>26.7</v>
      </c>
      <c r="G128" s="17"/>
      <c r="H128" s="12"/>
      <c r="I128" s="13">
        <v>119</v>
      </c>
      <c r="J128" s="13">
        <v>4</v>
      </c>
    </row>
    <row r="129" spans="1:10" ht="42" customHeight="1" x14ac:dyDescent="0.15">
      <c r="A129" s="14"/>
      <c r="B129" s="15"/>
      <c r="C129" s="15"/>
      <c r="D129" s="16" t="s">
        <v>24</v>
      </c>
      <c r="E129" s="9" t="s">
        <v>25</v>
      </c>
      <c r="F129" s="10">
        <v>60</v>
      </c>
      <c r="G129" s="17"/>
      <c r="H129" s="12"/>
      <c r="I129" s="13">
        <v>120</v>
      </c>
      <c r="J129" s="13">
        <v>4</v>
      </c>
    </row>
    <row r="130" spans="1:10" ht="42" customHeight="1" x14ac:dyDescent="0.15">
      <c r="A130" s="14"/>
      <c r="B130" s="15"/>
      <c r="C130" s="15"/>
      <c r="D130" s="16" t="s">
        <v>82</v>
      </c>
      <c r="E130" s="9" t="s">
        <v>13</v>
      </c>
      <c r="F130" s="10">
        <v>1</v>
      </c>
      <c r="G130" s="11">
        <f>+G131</f>
        <v>0</v>
      </c>
      <c r="H130" s="12"/>
      <c r="I130" s="13">
        <v>121</v>
      </c>
      <c r="J130" s="13">
        <v>4</v>
      </c>
    </row>
    <row r="131" spans="1:10" ht="42" customHeight="1" x14ac:dyDescent="0.15">
      <c r="A131" s="14"/>
      <c r="B131" s="15"/>
      <c r="C131" s="15"/>
      <c r="D131" s="16" t="s">
        <v>129</v>
      </c>
      <c r="E131" s="9" t="s">
        <v>19</v>
      </c>
      <c r="F131" s="10">
        <v>1508.1</v>
      </c>
      <c r="G131" s="17"/>
      <c r="H131" s="12"/>
      <c r="I131" s="13">
        <v>122</v>
      </c>
      <c r="J131" s="13">
        <v>4</v>
      </c>
    </row>
    <row r="132" spans="1:10" ht="42" customHeight="1" x14ac:dyDescent="0.15">
      <c r="A132" s="14"/>
      <c r="B132" s="32" t="s">
        <v>83</v>
      </c>
      <c r="C132" s="32"/>
      <c r="D132" s="33"/>
      <c r="E132" s="9" t="s">
        <v>13</v>
      </c>
      <c r="F132" s="10">
        <v>1</v>
      </c>
      <c r="G132" s="11">
        <f>+G133</f>
        <v>0</v>
      </c>
      <c r="H132" s="12"/>
      <c r="I132" s="13">
        <v>123</v>
      </c>
      <c r="J132" s="13">
        <v>2</v>
      </c>
    </row>
    <row r="133" spans="1:10" ht="42" customHeight="1" x14ac:dyDescent="0.15">
      <c r="A133" s="14"/>
      <c r="B133" s="15"/>
      <c r="C133" s="32" t="s">
        <v>83</v>
      </c>
      <c r="D133" s="33"/>
      <c r="E133" s="9" t="s">
        <v>13</v>
      </c>
      <c r="F133" s="10">
        <v>1</v>
      </c>
      <c r="G133" s="11">
        <f>+G134</f>
        <v>0</v>
      </c>
      <c r="H133" s="12"/>
      <c r="I133" s="13">
        <v>124</v>
      </c>
      <c r="J133" s="13">
        <v>3</v>
      </c>
    </row>
    <row r="134" spans="1:10" ht="42" customHeight="1" x14ac:dyDescent="0.15">
      <c r="A134" s="14"/>
      <c r="B134" s="15"/>
      <c r="C134" s="15"/>
      <c r="D134" s="16" t="s">
        <v>83</v>
      </c>
      <c r="E134" s="9" t="s">
        <v>13</v>
      </c>
      <c r="F134" s="10">
        <v>1</v>
      </c>
      <c r="G134" s="11">
        <f>+G135</f>
        <v>0</v>
      </c>
      <c r="H134" s="12"/>
      <c r="I134" s="13">
        <v>125</v>
      </c>
      <c r="J134" s="13">
        <v>4</v>
      </c>
    </row>
    <row r="135" spans="1:10" ht="42" customHeight="1" x14ac:dyDescent="0.15">
      <c r="A135" s="14"/>
      <c r="B135" s="15"/>
      <c r="C135" s="15"/>
      <c r="D135" s="16" t="s">
        <v>84</v>
      </c>
      <c r="E135" s="9" t="s">
        <v>25</v>
      </c>
      <c r="F135" s="10">
        <v>56.7</v>
      </c>
      <c r="G135" s="17"/>
      <c r="H135" s="12"/>
      <c r="I135" s="13">
        <v>126</v>
      </c>
      <c r="J135" s="13">
        <v>4</v>
      </c>
    </row>
    <row r="136" spans="1:10" ht="42" customHeight="1" x14ac:dyDescent="0.15">
      <c r="A136" s="31" t="s">
        <v>85</v>
      </c>
      <c r="B136" s="32"/>
      <c r="C136" s="32"/>
      <c r="D136" s="33"/>
      <c r="E136" s="9" t="s">
        <v>13</v>
      </c>
      <c r="F136" s="10">
        <v>1</v>
      </c>
      <c r="G136" s="11">
        <f>+G137</f>
        <v>0</v>
      </c>
      <c r="H136" s="12"/>
      <c r="I136" s="13">
        <v>127</v>
      </c>
      <c r="J136" s="13">
        <v>1</v>
      </c>
    </row>
    <row r="137" spans="1:10" ht="42" customHeight="1" x14ac:dyDescent="0.15">
      <c r="A137" s="14"/>
      <c r="B137" s="32" t="s">
        <v>86</v>
      </c>
      <c r="C137" s="32"/>
      <c r="D137" s="33"/>
      <c r="E137" s="9" t="s">
        <v>13</v>
      </c>
      <c r="F137" s="10">
        <v>1</v>
      </c>
      <c r="G137" s="11">
        <f>+G138</f>
        <v>0</v>
      </c>
      <c r="H137" s="12"/>
      <c r="I137" s="13">
        <v>128</v>
      </c>
      <c r="J137" s="13">
        <v>2</v>
      </c>
    </row>
    <row r="138" spans="1:10" ht="42" customHeight="1" x14ac:dyDescent="0.15">
      <c r="A138" s="14"/>
      <c r="B138" s="15"/>
      <c r="C138" s="32" t="s">
        <v>86</v>
      </c>
      <c r="D138" s="33"/>
      <c r="E138" s="9" t="s">
        <v>13</v>
      </c>
      <c r="F138" s="10">
        <v>1</v>
      </c>
      <c r="G138" s="11">
        <f>+G139</f>
        <v>0</v>
      </c>
      <c r="H138" s="12"/>
      <c r="I138" s="13">
        <v>129</v>
      </c>
      <c r="J138" s="13">
        <v>3</v>
      </c>
    </row>
    <row r="139" spans="1:10" ht="42" customHeight="1" x14ac:dyDescent="0.15">
      <c r="A139" s="14"/>
      <c r="B139" s="15"/>
      <c r="C139" s="15"/>
      <c r="D139" s="16" t="s">
        <v>86</v>
      </c>
      <c r="E139" s="9" t="s">
        <v>13</v>
      </c>
      <c r="F139" s="10">
        <v>1</v>
      </c>
      <c r="G139" s="11">
        <f>+G140+G141</f>
        <v>0</v>
      </c>
      <c r="H139" s="12"/>
      <c r="I139" s="13">
        <v>130</v>
      </c>
      <c r="J139" s="13">
        <v>4</v>
      </c>
    </row>
    <row r="140" spans="1:10" ht="42" customHeight="1" x14ac:dyDescent="0.15">
      <c r="A140" s="14"/>
      <c r="B140" s="15"/>
      <c r="C140" s="15"/>
      <c r="D140" s="16" t="s">
        <v>87</v>
      </c>
      <c r="E140" s="9" t="s">
        <v>13</v>
      </c>
      <c r="F140" s="10">
        <v>1</v>
      </c>
      <c r="G140" s="17"/>
      <c r="H140" s="12"/>
      <c r="I140" s="13">
        <v>131</v>
      </c>
      <c r="J140" s="13">
        <v>4</v>
      </c>
    </row>
    <row r="141" spans="1:10" ht="42" customHeight="1" x14ac:dyDescent="0.15">
      <c r="A141" s="14"/>
      <c r="B141" s="15"/>
      <c r="C141" s="15"/>
      <c r="D141" s="16" t="s">
        <v>88</v>
      </c>
      <c r="E141" s="9" t="s">
        <v>13</v>
      </c>
      <c r="F141" s="10">
        <v>1</v>
      </c>
      <c r="G141" s="17"/>
      <c r="H141" s="12"/>
      <c r="I141" s="13">
        <v>132</v>
      </c>
      <c r="J141" s="13">
        <v>4</v>
      </c>
    </row>
    <row r="142" spans="1:10" ht="42" customHeight="1" x14ac:dyDescent="0.15">
      <c r="A142" s="31" t="s">
        <v>89</v>
      </c>
      <c r="B142" s="32"/>
      <c r="C142" s="32"/>
      <c r="D142" s="33"/>
      <c r="E142" s="9" t="s">
        <v>13</v>
      </c>
      <c r="F142" s="10">
        <v>1</v>
      </c>
      <c r="G142" s="11">
        <f>+G143+G145</f>
        <v>0</v>
      </c>
      <c r="H142" s="12"/>
      <c r="I142" s="13">
        <v>133</v>
      </c>
      <c r="J142" s="13"/>
    </row>
    <row r="143" spans="1:10" ht="42" customHeight="1" x14ac:dyDescent="0.15">
      <c r="A143" s="31" t="s">
        <v>90</v>
      </c>
      <c r="B143" s="32"/>
      <c r="C143" s="32"/>
      <c r="D143" s="33"/>
      <c r="E143" s="9" t="s">
        <v>13</v>
      </c>
      <c r="F143" s="10">
        <v>1</v>
      </c>
      <c r="G143" s="11">
        <f>+G144</f>
        <v>0</v>
      </c>
      <c r="H143" s="12"/>
      <c r="I143" s="13">
        <v>134</v>
      </c>
      <c r="J143" s="13">
        <v>200</v>
      </c>
    </row>
    <row r="144" spans="1:10" ht="42" customHeight="1" x14ac:dyDescent="0.15">
      <c r="A144" s="31" t="s">
        <v>91</v>
      </c>
      <c r="B144" s="32"/>
      <c r="C144" s="32"/>
      <c r="D144" s="33"/>
      <c r="E144" s="9" t="s">
        <v>13</v>
      </c>
      <c r="F144" s="10">
        <v>1</v>
      </c>
      <c r="G144" s="17"/>
      <c r="H144" s="12"/>
      <c r="I144" s="13">
        <v>135</v>
      </c>
      <c r="J144" s="13"/>
    </row>
    <row r="145" spans="1:10" ht="42" customHeight="1" x14ac:dyDescent="0.15">
      <c r="A145" s="31" t="s">
        <v>92</v>
      </c>
      <c r="B145" s="32"/>
      <c r="C145" s="32"/>
      <c r="D145" s="33"/>
      <c r="E145" s="9" t="s">
        <v>13</v>
      </c>
      <c r="F145" s="10">
        <v>1</v>
      </c>
      <c r="G145" s="11">
        <f>+G146</f>
        <v>0</v>
      </c>
      <c r="H145" s="12"/>
      <c r="I145" s="13">
        <v>136</v>
      </c>
      <c r="J145" s="13">
        <v>210</v>
      </c>
    </row>
    <row r="146" spans="1:10" ht="42" customHeight="1" x14ac:dyDescent="0.15">
      <c r="A146" s="31" t="s">
        <v>93</v>
      </c>
      <c r="B146" s="32"/>
      <c r="C146" s="32"/>
      <c r="D146" s="33"/>
      <c r="E146" s="9" t="s">
        <v>13</v>
      </c>
      <c r="F146" s="10">
        <v>1</v>
      </c>
      <c r="G146" s="17"/>
      <c r="H146" s="12"/>
      <c r="I146" s="13">
        <v>137</v>
      </c>
      <c r="J146" s="13"/>
    </row>
    <row r="147" spans="1:10" ht="42" customHeight="1" x14ac:dyDescent="0.15">
      <c r="A147" s="31" t="s">
        <v>94</v>
      </c>
      <c r="B147" s="32"/>
      <c r="C147" s="32"/>
      <c r="D147" s="33"/>
      <c r="E147" s="9" t="s">
        <v>13</v>
      </c>
      <c r="F147" s="10">
        <v>1</v>
      </c>
      <c r="G147" s="17"/>
      <c r="H147" s="12"/>
      <c r="I147" s="13">
        <v>138</v>
      </c>
      <c r="J147" s="13">
        <v>220</v>
      </c>
    </row>
    <row r="148" spans="1:10" ht="42" customHeight="1" x14ac:dyDescent="0.15">
      <c r="A148" s="31" t="s">
        <v>95</v>
      </c>
      <c r="B148" s="32"/>
      <c r="C148" s="32"/>
      <c r="D148" s="33"/>
      <c r="E148" s="9" t="s">
        <v>13</v>
      </c>
      <c r="F148" s="10">
        <v>1</v>
      </c>
      <c r="G148" s="11">
        <f>+G10+G147</f>
        <v>0</v>
      </c>
      <c r="H148" s="12"/>
      <c r="I148" s="13">
        <v>139</v>
      </c>
      <c r="J148" s="13">
        <v>30</v>
      </c>
    </row>
    <row r="149" spans="1:10" ht="42" customHeight="1" x14ac:dyDescent="0.15">
      <c r="A149" s="22" t="s">
        <v>96</v>
      </c>
      <c r="B149" s="23"/>
      <c r="C149" s="23"/>
      <c r="D149" s="24"/>
      <c r="E149" s="18" t="s">
        <v>97</v>
      </c>
      <c r="F149" s="19" t="s">
        <v>97</v>
      </c>
      <c r="G149" s="20">
        <f>G148</f>
        <v>0</v>
      </c>
      <c r="I149" s="21">
        <v>140</v>
      </c>
      <c r="J149" s="21">
        <v>90</v>
      </c>
    </row>
    <row r="150" spans="1:10" ht="42" customHeight="1" x14ac:dyDescent="0.15"/>
    <row r="151" spans="1:10" ht="42" customHeight="1" x14ac:dyDescent="0.15"/>
  </sheetData>
  <sheetProtection algorithmName="SHA-512" hashValue="R9CyXBzfd43P7H6Nr4IKKSYr8ts5WZGVY/euIBKl6yhos0oG+eLY+ueZLfIuHORyvaWQQMrqduYBEbOqGaPKHA==" saltValue="v/OHb5cgnrLY0zzcgcUUDQ==" spinCount="100000" sheet="1" objects="1" scenarios="1"/>
  <mergeCells count="36">
    <mergeCell ref="A144:D144"/>
    <mergeCell ref="A145:D145"/>
    <mergeCell ref="A146:D146"/>
    <mergeCell ref="A147:D147"/>
    <mergeCell ref="A148:D148"/>
    <mergeCell ref="A136:D136"/>
    <mergeCell ref="B137:D137"/>
    <mergeCell ref="C138:D138"/>
    <mergeCell ref="A142:D142"/>
    <mergeCell ref="A143:D143"/>
    <mergeCell ref="C96:D96"/>
    <mergeCell ref="B100:D100"/>
    <mergeCell ref="C101:D101"/>
    <mergeCell ref="B132:D132"/>
    <mergeCell ref="C133:D133"/>
    <mergeCell ref="B59:D59"/>
    <mergeCell ref="C60:D60"/>
    <mergeCell ref="B78:D78"/>
    <mergeCell ref="C79:D79"/>
    <mergeCell ref="B95:D95"/>
    <mergeCell ref="A149:D149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45:D45"/>
    <mergeCell ref="C46:D46"/>
    <mergeCell ref="B54:D54"/>
    <mergeCell ref="C55:D55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ikuta atsushi</cp:lastModifiedBy>
  <cp:lastPrinted>2026-01-09T04:14:50Z</cp:lastPrinted>
  <dcterms:created xsi:type="dcterms:W3CDTF">2014-01-09T08:55:00Z</dcterms:created>
  <dcterms:modified xsi:type="dcterms:W3CDTF">2026-01-09T04:15:22Z</dcterms:modified>
</cp:coreProperties>
</file>